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9"/>
  </bookViews>
  <sheets>
    <sheet name="工程管理" sheetId="1" r:id="rId1"/>
    <sheet name="烹饪" sheetId="2" r:id="rId2"/>
    <sheet name="中职旅游管理" sheetId="3" r:id="rId3"/>
    <sheet name="电子商务" sheetId="4" r:id="rId4"/>
    <sheet name="汽车维修" sheetId="5" r:id="rId5"/>
    <sheet name="中职音乐" sheetId="6" r:id="rId6"/>
    <sheet name="中职心理健康" sheetId="7" r:id="rId7"/>
    <sheet name="中职体育" sheetId="8" r:id="rId8"/>
    <sheet name="中职幼儿园" sheetId="9" r:id="rId9"/>
    <sheet name="中职政治" sheetId="10" r:id="rId10"/>
  </sheets>
  <definedNames>
    <definedName name="_xlnm.Print_Titles" localSheetId="2">'中职旅游管理'!$1:$2</definedName>
  </definedNames>
  <calcPr fullCalcOnLoad="1"/>
</workbook>
</file>

<file path=xl/sharedStrings.xml><?xml version="1.0" encoding="utf-8"?>
<sst xmlns="http://schemas.openxmlformats.org/spreadsheetml/2006/main" count="627" uniqueCount="215">
  <si>
    <t>工程管理（中职）</t>
  </si>
  <si>
    <t>655218200983</t>
  </si>
  <si>
    <t>350521199311276101</t>
  </si>
  <si>
    <t>655218200908</t>
  </si>
  <si>
    <t>35052119901201702X</t>
  </si>
  <si>
    <t>655218200933</t>
  </si>
  <si>
    <t>350521199401196025</t>
  </si>
  <si>
    <t>655218200951</t>
  </si>
  <si>
    <t>360111199312130910</t>
  </si>
  <si>
    <t>655218200974</t>
  </si>
  <si>
    <t>350822199006174945</t>
  </si>
  <si>
    <t>655218200978</t>
  </si>
  <si>
    <t>350505199109045510</t>
  </si>
  <si>
    <t>655218200968</t>
  </si>
  <si>
    <t>350500199601285047</t>
  </si>
  <si>
    <t>655218200906</t>
  </si>
  <si>
    <t>350526199011103542</t>
  </si>
  <si>
    <t>655218200922</t>
  </si>
  <si>
    <t>350600199305152026</t>
  </si>
  <si>
    <t>655218200921</t>
  </si>
  <si>
    <t>350500199312215042</t>
  </si>
  <si>
    <t>男</t>
  </si>
  <si>
    <t>75.5</t>
  </si>
  <si>
    <t>招聘岗位</t>
  </si>
  <si>
    <t>所属</t>
  </si>
  <si>
    <t>准考证号</t>
  </si>
  <si>
    <t>性别</t>
  </si>
  <si>
    <t>证件号</t>
  </si>
  <si>
    <t>教育综合</t>
  </si>
  <si>
    <t>专业知识</t>
  </si>
  <si>
    <t>笔试成绩</t>
  </si>
  <si>
    <t>位次</t>
  </si>
  <si>
    <t>学历</t>
  </si>
  <si>
    <t>女</t>
  </si>
  <si>
    <t>113.0</t>
  </si>
  <si>
    <t>108.5</t>
  </si>
  <si>
    <t>100.5</t>
  </si>
  <si>
    <t>大学本科</t>
  </si>
  <si>
    <t>97.5</t>
  </si>
  <si>
    <t>90.5</t>
  </si>
  <si>
    <t>0.0</t>
  </si>
  <si>
    <t>86.5</t>
  </si>
  <si>
    <t>84.5</t>
  </si>
  <si>
    <t>83.0</t>
  </si>
  <si>
    <t>百分制</t>
  </si>
  <si>
    <t>加分</t>
  </si>
  <si>
    <t>加分后成绩</t>
  </si>
  <si>
    <t>备注</t>
  </si>
  <si>
    <t>丰泽区</t>
  </si>
  <si>
    <r>
      <t>2018</t>
    </r>
    <r>
      <rPr>
        <b/>
        <sz val="16"/>
        <rFont val="宋体"/>
        <family val="0"/>
      </rPr>
      <t>年丰泽区招聘编外合同教师笔试成绩（中职工程管理）</t>
    </r>
  </si>
  <si>
    <r>
      <t>2018</t>
    </r>
    <r>
      <rPr>
        <b/>
        <sz val="16"/>
        <rFont val="宋体"/>
        <family val="0"/>
      </rPr>
      <t>年丰泽区招聘编外合同教师笔试成绩（中职烹饪）</t>
    </r>
  </si>
  <si>
    <t>烹饪（实习指导教师、中职）</t>
  </si>
  <si>
    <t>泉州市-丰泽区</t>
  </si>
  <si>
    <t>655218200946</t>
  </si>
  <si>
    <t>350725198910250060</t>
  </si>
  <si>
    <t>大学专科</t>
  </si>
  <si>
    <r>
      <t>2018</t>
    </r>
    <r>
      <rPr>
        <b/>
        <sz val="16"/>
        <rFont val="宋体"/>
        <family val="0"/>
      </rPr>
      <t>年丰泽区招聘编外合同教师笔试成绩（中职旅游管理）</t>
    </r>
  </si>
  <si>
    <t>中职旅游管理</t>
  </si>
  <si>
    <t>丰泽区</t>
  </si>
  <si>
    <t>655218200883</t>
  </si>
  <si>
    <t>350521199303054584</t>
  </si>
  <si>
    <t>126.5</t>
  </si>
  <si>
    <t>655218200874</t>
  </si>
  <si>
    <t>350583199307229264</t>
  </si>
  <si>
    <t>121.5</t>
  </si>
  <si>
    <t>655218200954</t>
  </si>
  <si>
    <t>350583199211294942</t>
  </si>
  <si>
    <t>118.0</t>
  </si>
  <si>
    <t>655218200967</t>
  </si>
  <si>
    <t>350502199410090047</t>
  </si>
  <si>
    <t>103.5</t>
  </si>
  <si>
    <t>655218200880</t>
  </si>
  <si>
    <t>350481199512184028</t>
  </si>
  <si>
    <t>655218200920</t>
  </si>
  <si>
    <t>350521199009140529</t>
  </si>
  <si>
    <t>94.5</t>
  </si>
  <si>
    <t>655218200948</t>
  </si>
  <si>
    <t>350624199110182525</t>
  </si>
  <si>
    <t>94.0</t>
  </si>
  <si>
    <t>655218200970</t>
  </si>
  <si>
    <t>350427199503290066</t>
  </si>
  <si>
    <t>93.0</t>
  </si>
  <si>
    <t>655218200966</t>
  </si>
  <si>
    <t>350583199004151842</t>
  </si>
  <si>
    <t>92.5</t>
  </si>
  <si>
    <t>655218200924</t>
  </si>
  <si>
    <t>350426199401257023</t>
  </si>
  <si>
    <t>655218200971</t>
  </si>
  <si>
    <t>350500198311205059</t>
  </si>
  <si>
    <t>86.0</t>
  </si>
  <si>
    <t>655218200947</t>
  </si>
  <si>
    <t>350524199402126028</t>
  </si>
  <si>
    <t>83.5</t>
  </si>
  <si>
    <r>
      <t>2018</t>
    </r>
    <r>
      <rPr>
        <b/>
        <sz val="16"/>
        <rFont val="宋体"/>
        <family val="0"/>
      </rPr>
      <t>年丰泽区招聘编外合同教师笔试成绩（中职电子商务）</t>
    </r>
  </si>
  <si>
    <t>电子商务（中职）</t>
  </si>
  <si>
    <t>655218200976</t>
  </si>
  <si>
    <t>350582199302113020</t>
  </si>
  <si>
    <t>107.0</t>
  </si>
  <si>
    <t>655218200955</t>
  </si>
  <si>
    <t>350500198611220541</t>
  </si>
  <si>
    <t>104.0</t>
  </si>
  <si>
    <t>655218200972</t>
  </si>
  <si>
    <t>350525199503120043</t>
  </si>
  <si>
    <t>655218200963</t>
  </si>
  <si>
    <t>350582199506140266</t>
  </si>
  <si>
    <t>96.0</t>
  </si>
  <si>
    <t>655218200934</t>
  </si>
  <si>
    <t>350502199006010025</t>
  </si>
  <si>
    <t>655218200899</t>
  </si>
  <si>
    <t>350802199006174528</t>
  </si>
  <si>
    <t>85.5</t>
  </si>
  <si>
    <r>
      <t>2018</t>
    </r>
    <r>
      <rPr>
        <b/>
        <sz val="16"/>
        <rFont val="宋体"/>
        <family val="0"/>
      </rPr>
      <t>年丰泽区招聘编外合同教师笔试成绩（中职汽车维修）</t>
    </r>
  </si>
  <si>
    <t>汽车维修（实习指导教师、中职）</t>
  </si>
  <si>
    <t>655218200917</t>
  </si>
  <si>
    <t>350521199306128518</t>
  </si>
  <si>
    <t>107.5</t>
  </si>
  <si>
    <t>655218200932</t>
  </si>
  <si>
    <t>350500199502124029</t>
  </si>
  <si>
    <t>655218200987</t>
  </si>
  <si>
    <t>350629199011155515</t>
  </si>
  <si>
    <t>76.5</t>
  </si>
  <si>
    <t>655218200953</t>
  </si>
  <si>
    <t>352231199003121819</t>
  </si>
  <si>
    <t>67.0</t>
  </si>
  <si>
    <t>655218200887</t>
  </si>
  <si>
    <t>350722199203095415</t>
  </si>
  <si>
    <t>65.0</t>
  </si>
  <si>
    <t>655218200912</t>
  </si>
  <si>
    <t>35052119920802853X</t>
  </si>
  <si>
    <t>62.5</t>
  </si>
  <si>
    <t>655218200943</t>
  </si>
  <si>
    <t>350521199412203016</t>
  </si>
  <si>
    <t>61.5</t>
  </si>
  <si>
    <t>655218200914</t>
  </si>
  <si>
    <t>350821199006073013</t>
  </si>
  <si>
    <t>60.5</t>
  </si>
  <si>
    <r>
      <t>2018</t>
    </r>
    <r>
      <rPr>
        <b/>
        <sz val="16"/>
        <rFont val="宋体"/>
        <family val="0"/>
      </rPr>
      <t>年丰泽区招聘编外合同教师笔试成绩（中职音乐）</t>
    </r>
  </si>
  <si>
    <t>中职音乐教师（舞蹈方向）</t>
  </si>
  <si>
    <t>654318200842</t>
  </si>
  <si>
    <t>350782199012032581</t>
  </si>
  <si>
    <t>101.5</t>
  </si>
  <si>
    <t>52.5</t>
  </si>
  <si>
    <t>654318200841</t>
  </si>
  <si>
    <t>350521199208158027</t>
  </si>
  <si>
    <t>100.0</t>
  </si>
  <si>
    <t>53.5</t>
  </si>
  <si>
    <t>654318200839</t>
  </si>
  <si>
    <t>340404199401212212</t>
  </si>
  <si>
    <t>61.0</t>
  </si>
  <si>
    <t>654318200843</t>
  </si>
  <si>
    <t>350321199506075245</t>
  </si>
  <si>
    <r>
      <t>2018</t>
    </r>
    <r>
      <rPr>
        <b/>
        <sz val="16"/>
        <rFont val="宋体"/>
        <family val="0"/>
      </rPr>
      <t>年丰泽区招聘编外合同教师笔试成绩（中职心理健康）</t>
    </r>
  </si>
  <si>
    <t>中职心理健康教育教师</t>
  </si>
  <si>
    <t>654618200872</t>
  </si>
  <si>
    <t>350500198410126524</t>
  </si>
  <si>
    <t>硕士研究生</t>
  </si>
  <si>
    <r>
      <t>2018</t>
    </r>
    <r>
      <rPr>
        <b/>
        <sz val="16"/>
        <rFont val="宋体"/>
        <family val="0"/>
      </rPr>
      <t>年丰泽区招聘编外合同教师笔试成绩（中职体育）</t>
    </r>
  </si>
  <si>
    <t>百分制</t>
  </si>
  <si>
    <t>中职体育教师</t>
  </si>
  <si>
    <t>654518200859</t>
  </si>
  <si>
    <t>352228199211274512</t>
  </si>
  <si>
    <t>654518200854</t>
  </si>
  <si>
    <t>350583199211301815</t>
  </si>
  <si>
    <t>87.0</t>
  </si>
  <si>
    <t>654518200866</t>
  </si>
  <si>
    <t>350521199201218517</t>
  </si>
  <si>
    <t>654518200869</t>
  </si>
  <si>
    <t>340721199410013031</t>
  </si>
  <si>
    <t>62.0</t>
  </si>
  <si>
    <t>654518200862</t>
  </si>
  <si>
    <t>350525199505255638</t>
  </si>
  <si>
    <t>87.5</t>
  </si>
  <si>
    <t>654518200867</t>
  </si>
  <si>
    <t>352228199202193016</t>
  </si>
  <si>
    <r>
      <t>2018</t>
    </r>
    <r>
      <rPr>
        <b/>
        <sz val="16"/>
        <rFont val="宋体"/>
        <family val="0"/>
      </rPr>
      <t>年丰泽区招聘编外合同教师笔试成绩（中职学前教育）</t>
    </r>
  </si>
  <si>
    <t>加分</t>
  </si>
  <si>
    <t>加分后成绩</t>
  </si>
  <si>
    <t>备注</t>
  </si>
  <si>
    <t>中职学前教育</t>
  </si>
  <si>
    <t>656118200038</t>
  </si>
  <si>
    <t>350322199201064824</t>
  </si>
  <si>
    <t>进入资格复审</t>
  </si>
  <si>
    <t>656118200083</t>
  </si>
  <si>
    <t>350182199209262265</t>
  </si>
  <si>
    <t>656118200099</t>
  </si>
  <si>
    <t>370781199204156746</t>
  </si>
  <si>
    <t>656118200090</t>
  </si>
  <si>
    <t>350121199206254224</t>
  </si>
  <si>
    <t>90.0</t>
  </si>
  <si>
    <r>
      <t>2018</t>
    </r>
    <r>
      <rPr>
        <b/>
        <sz val="16"/>
        <rFont val="宋体"/>
        <family val="0"/>
      </rPr>
      <t>年丰泽区招聘编外合同教师笔试成绩（中职政治）</t>
    </r>
  </si>
  <si>
    <t>中职政治教师</t>
  </si>
  <si>
    <t>653718200796</t>
  </si>
  <si>
    <t>35052119841022154X</t>
  </si>
  <si>
    <t>129.0</t>
  </si>
  <si>
    <t>653718200802</t>
  </si>
  <si>
    <t>350500199003132825</t>
  </si>
  <si>
    <t>105.5</t>
  </si>
  <si>
    <t>98.5</t>
  </si>
  <si>
    <t>653718200798</t>
  </si>
  <si>
    <t>350500198802232561</t>
  </si>
  <si>
    <t>98.0</t>
  </si>
  <si>
    <t>653718200807</t>
  </si>
  <si>
    <t>350521198401196602</t>
  </si>
  <si>
    <t>653718200799</t>
  </si>
  <si>
    <t>350825199012182625</t>
  </si>
  <si>
    <t>进入资格复审</t>
  </si>
  <si>
    <t>进入资格复审</t>
  </si>
  <si>
    <t>考生弃考</t>
  </si>
  <si>
    <t>未达合格线</t>
  </si>
  <si>
    <t>丰泽区</t>
  </si>
  <si>
    <t>免笔试，直接进入资格复审</t>
  </si>
  <si>
    <t>免笔试。直接进入资格复审</t>
  </si>
  <si>
    <r>
      <t>中职音乐教师</t>
    </r>
    <r>
      <rPr>
        <sz val="10"/>
        <rFont val="Arial"/>
        <family val="2"/>
      </rPr>
      <t>(</t>
    </r>
    <r>
      <rPr>
        <sz val="10"/>
        <rFont val="宋体"/>
        <family val="0"/>
      </rPr>
      <t>钢琴方向）</t>
    </r>
  </si>
  <si>
    <t>丰泽区</t>
  </si>
  <si>
    <t>进入资格复审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</si>
</sst>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4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176" fontId="0" fillId="0" borderId="10" xfId="0" applyNumberFormat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176" fontId="22" fillId="0" borderId="10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2.00390625" style="0" customWidth="1"/>
    <col min="3" max="3" width="13.8515625" style="0" customWidth="1"/>
    <col min="4" max="4" width="5.421875" style="0" customWidth="1"/>
    <col min="5" max="5" width="19.7109375" style="0" customWidth="1"/>
    <col min="6" max="6" width="5.7109375" style="0" customWidth="1"/>
    <col min="7" max="7" width="5.8515625" style="0" customWidth="1"/>
    <col min="8" max="8" width="6.57421875" style="0" customWidth="1"/>
    <col min="10" max="10" width="4.28125" style="0" customWidth="1"/>
    <col min="12" max="12" width="4.7109375" style="0" customWidth="1"/>
    <col min="14" max="14" width="7.7109375" style="0" customWidth="1"/>
  </cols>
  <sheetData>
    <row r="1" spans="1:14" ht="39" customHeight="1">
      <c r="A1" s="16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4.75" customHeight="1">
      <c r="A2" s="7" t="s">
        <v>23</v>
      </c>
      <c r="B2" s="7" t="s">
        <v>24</v>
      </c>
      <c r="C2" s="7" t="s">
        <v>25</v>
      </c>
      <c r="D2" s="7" t="s">
        <v>26</v>
      </c>
      <c r="E2" s="7" t="s">
        <v>27</v>
      </c>
      <c r="F2" s="7" t="s">
        <v>28</v>
      </c>
      <c r="G2" s="7" t="s">
        <v>29</v>
      </c>
      <c r="H2" s="7" t="s">
        <v>30</v>
      </c>
      <c r="I2" s="7" t="s">
        <v>44</v>
      </c>
      <c r="J2" s="7" t="s">
        <v>45</v>
      </c>
      <c r="K2" s="7" t="s">
        <v>46</v>
      </c>
      <c r="L2" s="7" t="s">
        <v>31</v>
      </c>
      <c r="M2" s="7" t="s">
        <v>32</v>
      </c>
      <c r="N2" s="7" t="s">
        <v>47</v>
      </c>
    </row>
    <row r="3" spans="1:14" ht="24.75" customHeight="1">
      <c r="A3" s="7" t="s">
        <v>0</v>
      </c>
      <c r="B3" s="8" t="s">
        <v>48</v>
      </c>
      <c r="C3" s="7" t="s">
        <v>1</v>
      </c>
      <c r="D3" s="7" t="s">
        <v>33</v>
      </c>
      <c r="E3" s="7" t="s">
        <v>2</v>
      </c>
      <c r="F3" s="7" t="s">
        <v>34</v>
      </c>
      <c r="G3" s="7" t="s">
        <v>40</v>
      </c>
      <c r="H3" s="7"/>
      <c r="I3" s="11">
        <f>F3/1.5</f>
        <v>75.33333333333333</v>
      </c>
      <c r="J3" s="11"/>
      <c r="K3" s="11">
        <f>I3+J3</f>
        <v>75.33333333333333</v>
      </c>
      <c r="L3" s="7">
        <v>1</v>
      </c>
      <c r="M3" s="7" t="s">
        <v>37</v>
      </c>
      <c r="N3" s="9" t="s">
        <v>205</v>
      </c>
    </row>
    <row r="4" spans="1:14" ht="24.75" customHeight="1">
      <c r="A4" s="7" t="s">
        <v>0</v>
      </c>
      <c r="B4" s="8" t="s">
        <v>48</v>
      </c>
      <c r="C4" s="7" t="s">
        <v>3</v>
      </c>
      <c r="D4" s="7" t="s">
        <v>33</v>
      </c>
      <c r="E4" s="7" t="s">
        <v>4</v>
      </c>
      <c r="F4" s="7" t="s">
        <v>35</v>
      </c>
      <c r="G4" s="7" t="s">
        <v>40</v>
      </c>
      <c r="H4" s="7"/>
      <c r="I4" s="11">
        <f aca="true" t="shared" si="0" ref="I4:I12">F4/1.5</f>
        <v>72.33333333333333</v>
      </c>
      <c r="J4" s="11"/>
      <c r="K4" s="11">
        <f aca="true" t="shared" si="1" ref="K4:K11">I4+J4</f>
        <v>72.33333333333333</v>
      </c>
      <c r="L4" s="7">
        <v>2</v>
      </c>
      <c r="M4" s="7" t="s">
        <v>37</v>
      </c>
      <c r="N4" s="7"/>
    </row>
    <row r="5" spans="1:14" ht="24.75" customHeight="1">
      <c r="A5" s="7" t="s">
        <v>0</v>
      </c>
      <c r="B5" s="8" t="s">
        <v>48</v>
      </c>
      <c r="C5" s="7" t="s">
        <v>5</v>
      </c>
      <c r="D5" s="7" t="s">
        <v>33</v>
      </c>
      <c r="E5" s="7" t="s">
        <v>6</v>
      </c>
      <c r="F5" s="7" t="s">
        <v>36</v>
      </c>
      <c r="G5" s="7" t="s">
        <v>40</v>
      </c>
      <c r="H5" s="7"/>
      <c r="I5" s="11">
        <f t="shared" si="0"/>
        <v>67</v>
      </c>
      <c r="J5" s="11"/>
      <c r="K5" s="11">
        <f t="shared" si="1"/>
        <v>67</v>
      </c>
      <c r="L5" s="7">
        <v>3</v>
      </c>
      <c r="M5" s="7" t="s">
        <v>37</v>
      </c>
      <c r="N5" s="7"/>
    </row>
    <row r="6" spans="1:14" ht="24.75" customHeight="1">
      <c r="A6" s="7" t="s">
        <v>0</v>
      </c>
      <c r="B6" s="8" t="s">
        <v>48</v>
      </c>
      <c r="C6" s="7" t="s">
        <v>7</v>
      </c>
      <c r="D6" s="7" t="s">
        <v>21</v>
      </c>
      <c r="E6" s="7" t="s">
        <v>8</v>
      </c>
      <c r="F6" s="7" t="s">
        <v>38</v>
      </c>
      <c r="G6" s="7" t="s">
        <v>40</v>
      </c>
      <c r="H6" s="7"/>
      <c r="I6" s="11">
        <f t="shared" si="0"/>
        <v>65</v>
      </c>
      <c r="J6" s="11"/>
      <c r="K6" s="11">
        <f t="shared" si="1"/>
        <v>65</v>
      </c>
      <c r="L6" s="7">
        <v>4</v>
      </c>
      <c r="M6" s="7" t="s">
        <v>37</v>
      </c>
      <c r="N6" s="7"/>
    </row>
    <row r="7" spans="1:14" ht="24.75" customHeight="1">
      <c r="A7" s="7" t="s">
        <v>0</v>
      </c>
      <c r="B7" s="8" t="s">
        <v>48</v>
      </c>
      <c r="C7" s="7" t="s">
        <v>9</v>
      </c>
      <c r="D7" s="7" t="s">
        <v>33</v>
      </c>
      <c r="E7" s="7" t="s">
        <v>10</v>
      </c>
      <c r="F7" s="7" t="s">
        <v>39</v>
      </c>
      <c r="G7" s="7" t="s">
        <v>40</v>
      </c>
      <c r="H7" s="7"/>
      <c r="I7" s="11">
        <f t="shared" si="0"/>
        <v>60.333333333333336</v>
      </c>
      <c r="J7" s="11"/>
      <c r="K7" s="11">
        <f t="shared" si="1"/>
        <v>60.333333333333336</v>
      </c>
      <c r="L7" s="7">
        <v>5</v>
      </c>
      <c r="M7" s="7" t="s">
        <v>37</v>
      </c>
      <c r="N7" s="7"/>
    </row>
    <row r="8" spans="1:14" ht="24.75" customHeight="1">
      <c r="A8" s="7" t="s">
        <v>0</v>
      </c>
      <c r="B8" s="8" t="s">
        <v>48</v>
      </c>
      <c r="C8" s="7" t="s">
        <v>11</v>
      </c>
      <c r="D8" s="7" t="s">
        <v>21</v>
      </c>
      <c r="E8" s="7" t="s">
        <v>12</v>
      </c>
      <c r="F8" s="7" t="s">
        <v>41</v>
      </c>
      <c r="G8" s="7" t="s">
        <v>40</v>
      </c>
      <c r="H8" s="7"/>
      <c r="I8" s="11">
        <f t="shared" si="0"/>
        <v>57.666666666666664</v>
      </c>
      <c r="J8" s="11"/>
      <c r="K8" s="11">
        <f t="shared" si="1"/>
        <v>57.666666666666664</v>
      </c>
      <c r="L8" s="7">
        <v>6</v>
      </c>
      <c r="M8" s="7" t="s">
        <v>37</v>
      </c>
      <c r="N8" s="7"/>
    </row>
    <row r="9" spans="1:14" ht="24.75" customHeight="1">
      <c r="A9" s="7" t="s">
        <v>0</v>
      </c>
      <c r="B9" s="8" t="s">
        <v>48</v>
      </c>
      <c r="C9" s="7" t="s">
        <v>13</v>
      </c>
      <c r="D9" s="7" t="s">
        <v>33</v>
      </c>
      <c r="E9" s="7" t="s">
        <v>14</v>
      </c>
      <c r="F9" s="7" t="s">
        <v>42</v>
      </c>
      <c r="G9" s="7" t="s">
        <v>40</v>
      </c>
      <c r="H9" s="7"/>
      <c r="I9" s="11">
        <f t="shared" si="0"/>
        <v>56.333333333333336</v>
      </c>
      <c r="J9" s="11"/>
      <c r="K9" s="11">
        <f t="shared" si="1"/>
        <v>56.333333333333336</v>
      </c>
      <c r="L9" s="7">
        <v>7</v>
      </c>
      <c r="M9" s="7" t="s">
        <v>37</v>
      </c>
      <c r="N9" s="7"/>
    </row>
    <row r="10" spans="1:14" ht="24.75" customHeight="1">
      <c r="A10" s="7" t="s">
        <v>0</v>
      </c>
      <c r="B10" s="8" t="s">
        <v>48</v>
      </c>
      <c r="C10" s="7" t="s">
        <v>15</v>
      </c>
      <c r="D10" s="7" t="s">
        <v>33</v>
      </c>
      <c r="E10" s="7" t="s">
        <v>16</v>
      </c>
      <c r="F10" s="7" t="s">
        <v>43</v>
      </c>
      <c r="G10" s="7" t="s">
        <v>40</v>
      </c>
      <c r="H10" s="7"/>
      <c r="I10" s="11">
        <f t="shared" si="0"/>
        <v>55.333333333333336</v>
      </c>
      <c r="J10" s="11"/>
      <c r="K10" s="11">
        <f t="shared" si="1"/>
        <v>55.333333333333336</v>
      </c>
      <c r="L10" s="7">
        <v>8</v>
      </c>
      <c r="M10" s="7" t="s">
        <v>37</v>
      </c>
      <c r="N10" s="7"/>
    </row>
    <row r="11" spans="1:14" ht="24.75" customHeight="1">
      <c r="A11" s="7" t="s">
        <v>0</v>
      </c>
      <c r="B11" s="8" t="s">
        <v>48</v>
      </c>
      <c r="C11" s="7" t="s">
        <v>17</v>
      </c>
      <c r="D11" s="7" t="s">
        <v>33</v>
      </c>
      <c r="E11" s="7" t="s">
        <v>18</v>
      </c>
      <c r="F11" s="7" t="s">
        <v>22</v>
      </c>
      <c r="G11" s="7" t="s">
        <v>40</v>
      </c>
      <c r="H11" s="7"/>
      <c r="I11" s="11">
        <f t="shared" si="0"/>
        <v>50.333333333333336</v>
      </c>
      <c r="J11" s="11"/>
      <c r="K11" s="11">
        <f t="shared" si="1"/>
        <v>50.333333333333336</v>
      </c>
      <c r="L11" s="7">
        <v>9</v>
      </c>
      <c r="M11" s="7" t="s">
        <v>37</v>
      </c>
      <c r="N11" s="7"/>
    </row>
    <row r="12" spans="1:14" ht="24.75" customHeight="1">
      <c r="A12" s="7" t="s">
        <v>0</v>
      </c>
      <c r="B12" s="8" t="s">
        <v>48</v>
      </c>
      <c r="C12" s="7" t="s">
        <v>19</v>
      </c>
      <c r="D12" s="7" t="s">
        <v>33</v>
      </c>
      <c r="E12" s="7" t="s">
        <v>20</v>
      </c>
      <c r="F12" s="7" t="s">
        <v>40</v>
      </c>
      <c r="G12" s="7" t="s">
        <v>40</v>
      </c>
      <c r="H12" s="7"/>
      <c r="I12" s="11">
        <f t="shared" si="0"/>
        <v>0</v>
      </c>
      <c r="J12" s="11"/>
      <c r="K12" s="11">
        <f>I12+J12</f>
        <v>0</v>
      </c>
      <c r="L12" s="7"/>
      <c r="M12" s="7" t="s">
        <v>37</v>
      </c>
      <c r="N12" s="7"/>
    </row>
  </sheetData>
  <sheetProtection/>
  <mergeCells count="1">
    <mergeCell ref="A1:N1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11.8515625" style="0" customWidth="1"/>
    <col min="2" max="2" width="6.8515625" style="0" customWidth="1"/>
    <col min="3" max="3" width="14.140625" style="0" customWidth="1"/>
    <col min="4" max="4" width="4.140625" style="0" customWidth="1"/>
    <col min="5" max="5" width="19.28125" style="0" customWidth="1"/>
    <col min="6" max="6" width="6.421875" style="0" customWidth="1"/>
    <col min="7" max="7" width="5.421875" style="0" customWidth="1"/>
    <col min="10" max="10" width="6.00390625" style="0" customWidth="1"/>
    <col min="11" max="11" width="7.140625" style="0" customWidth="1"/>
    <col min="12" max="12" width="5.140625" style="0" customWidth="1"/>
  </cols>
  <sheetData>
    <row r="1" spans="1:14" ht="20.25">
      <c r="A1" s="16" t="s">
        <v>189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0" customFormat="1" ht="24.75" customHeight="1">
      <c r="A2" s="7" t="s">
        <v>23</v>
      </c>
      <c r="B2" s="7" t="s">
        <v>24</v>
      </c>
      <c r="C2" s="7" t="s">
        <v>25</v>
      </c>
      <c r="D2" s="7" t="s">
        <v>26</v>
      </c>
      <c r="E2" s="7" t="s">
        <v>27</v>
      </c>
      <c r="F2" s="7" t="s">
        <v>28</v>
      </c>
      <c r="G2" s="7" t="s">
        <v>29</v>
      </c>
      <c r="H2" s="7" t="s">
        <v>30</v>
      </c>
      <c r="I2" s="7" t="s">
        <v>44</v>
      </c>
      <c r="J2" s="7" t="s">
        <v>45</v>
      </c>
      <c r="K2" s="7" t="s">
        <v>46</v>
      </c>
      <c r="L2" s="7" t="s">
        <v>31</v>
      </c>
      <c r="M2" s="7" t="s">
        <v>32</v>
      </c>
      <c r="N2" s="7" t="s">
        <v>47</v>
      </c>
    </row>
    <row r="3" spans="1:14" s="10" customFormat="1" ht="24.75" customHeight="1">
      <c r="A3" s="7" t="s">
        <v>190</v>
      </c>
      <c r="B3" s="9" t="s">
        <v>58</v>
      </c>
      <c r="C3" s="7" t="s">
        <v>191</v>
      </c>
      <c r="D3" s="7" t="s">
        <v>33</v>
      </c>
      <c r="E3" s="7" t="s">
        <v>192</v>
      </c>
      <c r="F3" s="7" t="s">
        <v>193</v>
      </c>
      <c r="G3" s="7" t="s">
        <v>35</v>
      </c>
      <c r="H3" s="7">
        <f>F3*0.4+G3*0.6</f>
        <v>116.69999999999999</v>
      </c>
      <c r="I3" s="11">
        <f>H3/1.5</f>
        <v>77.8</v>
      </c>
      <c r="J3" s="11"/>
      <c r="K3" s="11">
        <f>I3+J3</f>
        <v>77.8</v>
      </c>
      <c r="L3" s="7">
        <v>1</v>
      </c>
      <c r="M3" s="7" t="s">
        <v>37</v>
      </c>
      <c r="N3" s="9" t="s">
        <v>206</v>
      </c>
    </row>
    <row r="4" spans="1:14" s="15" customFormat="1" ht="24.75" customHeight="1">
      <c r="A4" s="12" t="s">
        <v>190</v>
      </c>
      <c r="B4" s="13" t="s">
        <v>213</v>
      </c>
      <c r="C4" s="12" t="s">
        <v>201</v>
      </c>
      <c r="D4" s="12" t="s">
        <v>33</v>
      </c>
      <c r="E4" s="12" t="s">
        <v>202</v>
      </c>
      <c r="F4" s="12" t="s">
        <v>105</v>
      </c>
      <c r="G4" s="12" t="s">
        <v>196</v>
      </c>
      <c r="H4" s="12">
        <f>F4*0.4+G4*0.6</f>
        <v>101.7</v>
      </c>
      <c r="I4" s="14">
        <f>H4/1.5</f>
        <v>67.8</v>
      </c>
      <c r="J4" s="14"/>
      <c r="K4" s="14">
        <f>I4+J4</f>
        <v>67.8</v>
      </c>
      <c r="L4" s="12">
        <v>2</v>
      </c>
      <c r="M4" s="12" t="s">
        <v>37</v>
      </c>
      <c r="N4" s="13" t="s">
        <v>214</v>
      </c>
    </row>
    <row r="5" spans="1:14" s="10" customFormat="1" ht="24.75" customHeight="1">
      <c r="A5" s="7" t="s">
        <v>190</v>
      </c>
      <c r="B5" s="9" t="s">
        <v>58</v>
      </c>
      <c r="C5" s="7" t="s">
        <v>194</v>
      </c>
      <c r="D5" s="7" t="s">
        <v>33</v>
      </c>
      <c r="E5" s="7" t="s">
        <v>195</v>
      </c>
      <c r="F5" s="7" t="s">
        <v>196</v>
      </c>
      <c r="G5" s="7" t="s">
        <v>197</v>
      </c>
      <c r="H5" s="7">
        <f>F5*0.4+G5*0.6</f>
        <v>101.3</v>
      </c>
      <c r="I5" s="11">
        <f>H5/1.5</f>
        <v>67.53333333333333</v>
      </c>
      <c r="J5" s="11"/>
      <c r="K5" s="11">
        <f>I5+J5</f>
        <v>67.53333333333333</v>
      </c>
      <c r="L5" s="7">
        <v>3</v>
      </c>
      <c r="M5" s="7" t="s">
        <v>37</v>
      </c>
      <c r="N5" s="9"/>
    </row>
    <row r="6" spans="1:14" s="10" customFormat="1" ht="24.75" customHeight="1">
      <c r="A6" s="7" t="s">
        <v>190</v>
      </c>
      <c r="B6" s="9" t="s">
        <v>58</v>
      </c>
      <c r="C6" s="7" t="s">
        <v>198</v>
      </c>
      <c r="D6" s="7" t="s">
        <v>33</v>
      </c>
      <c r="E6" s="7" t="s">
        <v>199</v>
      </c>
      <c r="F6" s="7" t="s">
        <v>200</v>
      </c>
      <c r="G6" s="7" t="s">
        <v>39</v>
      </c>
      <c r="H6" s="7">
        <f>F6*0.4+G6*0.6</f>
        <v>93.5</v>
      </c>
      <c r="I6" s="11">
        <f>H6/1.5</f>
        <v>62.333333333333336</v>
      </c>
      <c r="J6" s="11"/>
      <c r="K6" s="11">
        <f>I6+J6</f>
        <v>62.333333333333336</v>
      </c>
      <c r="L6" s="7">
        <v>4</v>
      </c>
      <c r="M6" s="7" t="s">
        <v>37</v>
      </c>
      <c r="N6" s="7"/>
    </row>
    <row r="7" spans="1:14" s="10" customFormat="1" ht="24.75" customHeight="1">
      <c r="A7" s="7" t="s">
        <v>190</v>
      </c>
      <c r="B7" s="9" t="s">
        <v>58</v>
      </c>
      <c r="C7" s="7" t="s">
        <v>203</v>
      </c>
      <c r="D7" s="7" t="s">
        <v>33</v>
      </c>
      <c r="E7" s="7" t="s">
        <v>204</v>
      </c>
      <c r="F7" s="7" t="s">
        <v>40</v>
      </c>
      <c r="G7" s="7" t="s">
        <v>40</v>
      </c>
      <c r="H7" s="7">
        <f>F7*0.4+G7*0.6</f>
        <v>0</v>
      </c>
      <c r="I7" s="11">
        <f>H7/1.5</f>
        <v>0</v>
      </c>
      <c r="J7" s="11"/>
      <c r="K7" s="11">
        <f>I7+J7</f>
        <v>0</v>
      </c>
      <c r="L7" s="7"/>
      <c r="M7" s="7" t="s">
        <v>37</v>
      </c>
      <c r="N7" s="7"/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1">
      <selection activeCell="E13" sqref="E13"/>
    </sheetView>
  </sheetViews>
  <sheetFormatPr defaultColWidth="9.140625" defaultRowHeight="12.75"/>
  <cols>
    <col min="3" max="3" width="14.00390625" style="0" customWidth="1"/>
    <col min="5" max="5" width="19.28125" style="0" customWidth="1"/>
    <col min="6" max="6" width="5.8515625" style="0" customWidth="1"/>
    <col min="7" max="7" width="6.00390625" style="0" customWidth="1"/>
    <col min="8" max="8" width="6.7109375" style="0" customWidth="1"/>
    <col min="9" max="9" width="6.00390625" style="0" customWidth="1"/>
    <col min="10" max="10" width="5.421875" style="0" customWidth="1"/>
    <col min="11" max="11" width="5.140625" style="0" customWidth="1"/>
  </cols>
  <sheetData>
    <row r="1" spans="3:16" ht="20.25">
      <c r="C1" s="16" t="s">
        <v>50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4" ht="24.75" customHeight="1">
      <c r="A2" s="7" t="s">
        <v>23</v>
      </c>
      <c r="B2" s="7" t="s">
        <v>24</v>
      </c>
      <c r="C2" s="7" t="s">
        <v>25</v>
      </c>
      <c r="D2" s="7" t="s">
        <v>26</v>
      </c>
      <c r="E2" s="7" t="s">
        <v>27</v>
      </c>
      <c r="F2" s="7" t="s">
        <v>28</v>
      </c>
      <c r="G2" s="7" t="s">
        <v>29</v>
      </c>
      <c r="H2" s="7" t="s">
        <v>30</v>
      </c>
      <c r="I2" s="7" t="s">
        <v>44</v>
      </c>
      <c r="J2" s="7" t="s">
        <v>45</v>
      </c>
      <c r="K2" s="7" t="s">
        <v>46</v>
      </c>
      <c r="L2" s="7" t="s">
        <v>31</v>
      </c>
      <c r="M2" s="7" t="s">
        <v>32</v>
      </c>
      <c r="N2" s="7" t="s">
        <v>47</v>
      </c>
    </row>
    <row r="3" spans="1:14" ht="24.75" customHeight="1">
      <c r="A3" s="7" t="s">
        <v>51</v>
      </c>
      <c r="B3" s="7" t="s">
        <v>52</v>
      </c>
      <c r="C3" s="7" t="s">
        <v>53</v>
      </c>
      <c r="D3" s="7" t="s">
        <v>33</v>
      </c>
      <c r="E3" s="7" t="s">
        <v>54</v>
      </c>
      <c r="F3" s="7" t="s">
        <v>40</v>
      </c>
      <c r="G3" s="7" t="s">
        <v>40</v>
      </c>
      <c r="H3" s="7">
        <v>0</v>
      </c>
      <c r="I3" s="7">
        <v>0</v>
      </c>
      <c r="J3" s="7">
        <v>0</v>
      </c>
      <c r="K3" s="7">
        <v>0</v>
      </c>
      <c r="L3" s="7"/>
      <c r="M3" s="7" t="s">
        <v>55</v>
      </c>
      <c r="N3" s="8" t="s">
        <v>207</v>
      </c>
    </row>
  </sheetData>
  <sheetProtection/>
  <mergeCells count="1">
    <mergeCell ref="C1:P1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23" sqref="E23"/>
    </sheetView>
  </sheetViews>
  <sheetFormatPr defaultColWidth="9.140625" defaultRowHeight="12.75"/>
  <cols>
    <col min="3" max="3" width="14.421875" style="0" customWidth="1"/>
    <col min="4" max="4" width="5.28125" style="0" customWidth="1"/>
    <col min="5" max="5" width="21.140625" style="0" customWidth="1"/>
    <col min="6" max="7" width="6.140625" style="0" customWidth="1"/>
    <col min="8" max="8" width="5.28125" style="0" customWidth="1"/>
    <col min="10" max="10" width="4.57421875" style="0" customWidth="1"/>
    <col min="12" max="12" width="6.00390625" style="0" customWidth="1"/>
  </cols>
  <sheetData>
    <row r="1" spans="1:14" ht="20.25">
      <c r="A1" s="16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0" customFormat="1" ht="24.75" customHeight="1">
      <c r="A2" s="7" t="s">
        <v>23</v>
      </c>
      <c r="B2" s="7" t="s">
        <v>24</v>
      </c>
      <c r="C2" s="7" t="s">
        <v>25</v>
      </c>
      <c r="D2" s="7" t="s">
        <v>26</v>
      </c>
      <c r="E2" s="7" t="s">
        <v>27</v>
      </c>
      <c r="F2" s="7" t="s">
        <v>28</v>
      </c>
      <c r="G2" s="7" t="s">
        <v>29</v>
      </c>
      <c r="H2" s="7" t="s">
        <v>30</v>
      </c>
      <c r="I2" s="7" t="s">
        <v>44</v>
      </c>
      <c r="J2" s="7" t="s">
        <v>45</v>
      </c>
      <c r="K2" s="7" t="s">
        <v>46</v>
      </c>
      <c r="L2" s="7" t="s">
        <v>31</v>
      </c>
      <c r="M2" s="7" t="s">
        <v>32</v>
      </c>
      <c r="N2" s="7" t="s">
        <v>47</v>
      </c>
    </row>
    <row r="3" spans="1:14" s="10" customFormat="1" ht="24.75" customHeight="1">
      <c r="A3" s="7" t="s">
        <v>57</v>
      </c>
      <c r="B3" s="9" t="s">
        <v>58</v>
      </c>
      <c r="C3" s="7" t="s">
        <v>59</v>
      </c>
      <c r="D3" s="7" t="s">
        <v>33</v>
      </c>
      <c r="E3" s="7" t="s">
        <v>60</v>
      </c>
      <c r="F3" s="7" t="s">
        <v>61</v>
      </c>
      <c r="G3" s="7" t="s">
        <v>40</v>
      </c>
      <c r="H3" s="7"/>
      <c r="I3" s="11">
        <f>F3/1.5</f>
        <v>84.33333333333333</v>
      </c>
      <c r="J3" s="11"/>
      <c r="K3" s="11">
        <f>I3+J3</f>
        <v>84.33333333333333</v>
      </c>
      <c r="L3" s="7">
        <v>1</v>
      </c>
      <c r="M3" s="7" t="s">
        <v>37</v>
      </c>
      <c r="N3" s="9" t="s">
        <v>181</v>
      </c>
    </row>
    <row r="4" spans="1:14" s="10" customFormat="1" ht="24.75" customHeight="1">
      <c r="A4" s="7" t="s">
        <v>57</v>
      </c>
      <c r="B4" s="9" t="s">
        <v>58</v>
      </c>
      <c r="C4" s="7" t="s">
        <v>62</v>
      </c>
      <c r="D4" s="7" t="s">
        <v>33</v>
      </c>
      <c r="E4" s="7" t="s">
        <v>63</v>
      </c>
      <c r="F4" s="7" t="s">
        <v>64</v>
      </c>
      <c r="G4" s="7" t="s">
        <v>40</v>
      </c>
      <c r="H4" s="7"/>
      <c r="I4" s="11">
        <f aca="true" t="shared" si="0" ref="I4:I14">F4/1.5</f>
        <v>81</v>
      </c>
      <c r="J4" s="11"/>
      <c r="K4" s="11">
        <f aca="true" t="shared" si="1" ref="K4:K14">I4+J4</f>
        <v>81</v>
      </c>
      <c r="L4" s="7">
        <v>2</v>
      </c>
      <c r="M4" s="7" t="s">
        <v>37</v>
      </c>
      <c r="N4" s="9" t="s">
        <v>181</v>
      </c>
    </row>
    <row r="5" spans="1:14" s="10" customFormat="1" ht="24.75" customHeight="1">
      <c r="A5" s="7" t="s">
        <v>57</v>
      </c>
      <c r="B5" s="9" t="s">
        <v>58</v>
      </c>
      <c r="C5" s="7" t="s">
        <v>65</v>
      </c>
      <c r="D5" s="7" t="s">
        <v>33</v>
      </c>
      <c r="E5" s="7" t="s">
        <v>66</v>
      </c>
      <c r="F5" s="7" t="s">
        <v>67</v>
      </c>
      <c r="G5" s="7" t="s">
        <v>40</v>
      </c>
      <c r="H5" s="7"/>
      <c r="I5" s="11">
        <f t="shared" si="0"/>
        <v>78.66666666666667</v>
      </c>
      <c r="J5" s="11"/>
      <c r="K5" s="11">
        <f t="shared" si="1"/>
        <v>78.66666666666667</v>
      </c>
      <c r="L5" s="7">
        <v>3</v>
      </c>
      <c r="M5" s="7" t="s">
        <v>37</v>
      </c>
      <c r="N5" s="9" t="s">
        <v>181</v>
      </c>
    </row>
    <row r="6" spans="1:14" s="10" customFormat="1" ht="24.75" customHeight="1">
      <c r="A6" s="7" t="s">
        <v>57</v>
      </c>
      <c r="B6" s="9" t="s">
        <v>58</v>
      </c>
      <c r="C6" s="7" t="s">
        <v>68</v>
      </c>
      <c r="D6" s="7" t="s">
        <v>33</v>
      </c>
      <c r="E6" s="7" t="s">
        <v>69</v>
      </c>
      <c r="F6" s="7" t="s">
        <v>70</v>
      </c>
      <c r="G6" s="7" t="s">
        <v>40</v>
      </c>
      <c r="H6" s="7"/>
      <c r="I6" s="11">
        <f t="shared" si="0"/>
        <v>69</v>
      </c>
      <c r="J6" s="11"/>
      <c r="K6" s="11">
        <f t="shared" si="1"/>
        <v>69</v>
      </c>
      <c r="L6" s="7">
        <v>4</v>
      </c>
      <c r="M6" s="7" t="s">
        <v>37</v>
      </c>
      <c r="N6" s="7"/>
    </row>
    <row r="7" spans="1:14" s="10" customFormat="1" ht="24.75" customHeight="1">
      <c r="A7" s="7" t="s">
        <v>57</v>
      </c>
      <c r="B7" s="9" t="s">
        <v>58</v>
      </c>
      <c r="C7" s="7" t="s">
        <v>71</v>
      </c>
      <c r="D7" s="7" t="s">
        <v>33</v>
      </c>
      <c r="E7" s="7" t="s">
        <v>72</v>
      </c>
      <c r="F7" s="7" t="s">
        <v>36</v>
      </c>
      <c r="G7" s="7" t="s">
        <v>40</v>
      </c>
      <c r="H7" s="7"/>
      <c r="I7" s="11">
        <f t="shared" si="0"/>
        <v>67</v>
      </c>
      <c r="J7" s="11"/>
      <c r="K7" s="11">
        <f t="shared" si="1"/>
        <v>67</v>
      </c>
      <c r="L7" s="7">
        <v>5</v>
      </c>
      <c r="M7" s="7" t="s">
        <v>37</v>
      </c>
      <c r="N7" s="7"/>
    </row>
    <row r="8" spans="1:14" s="10" customFormat="1" ht="24.75" customHeight="1">
      <c r="A8" s="7" t="s">
        <v>57</v>
      </c>
      <c r="B8" s="9" t="s">
        <v>58</v>
      </c>
      <c r="C8" s="7" t="s">
        <v>73</v>
      </c>
      <c r="D8" s="7" t="s">
        <v>33</v>
      </c>
      <c r="E8" s="7" t="s">
        <v>74</v>
      </c>
      <c r="F8" s="7" t="s">
        <v>75</v>
      </c>
      <c r="G8" s="7" t="s">
        <v>40</v>
      </c>
      <c r="H8" s="7"/>
      <c r="I8" s="11">
        <f t="shared" si="0"/>
        <v>63</v>
      </c>
      <c r="J8" s="11"/>
      <c r="K8" s="11">
        <f t="shared" si="1"/>
        <v>63</v>
      </c>
      <c r="L8" s="7">
        <v>6</v>
      </c>
      <c r="M8" s="7" t="s">
        <v>37</v>
      </c>
      <c r="N8" s="7"/>
    </row>
    <row r="9" spans="1:14" s="10" customFormat="1" ht="24.75" customHeight="1">
      <c r="A9" s="7" t="s">
        <v>57</v>
      </c>
      <c r="B9" s="9" t="s">
        <v>58</v>
      </c>
      <c r="C9" s="7" t="s">
        <v>76</v>
      </c>
      <c r="D9" s="7" t="s">
        <v>33</v>
      </c>
      <c r="E9" s="7" t="s">
        <v>77</v>
      </c>
      <c r="F9" s="7" t="s">
        <v>78</v>
      </c>
      <c r="G9" s="7" t="s">
        <v>40</v>
      </c>
      <c r="H9" s="7"/>
      <c r="I9" s="11">
        <f t="shared" si="0"/>
        <v>62.666666666666664</v>
      </c>
      <c r="J9" s="11"/>
      <c r="K9" s="11">
        <f t="shared" si="1"/>
        <v>62.666666666666664</v>
      </c>
      <c r="L9" s="7">
        <v>7</v>
      </c>
      <c r="M9" s="7" t="s">
        <v>37</v>
      </c>
      <c r="N9" s="7"/>
    </row>
    <row r="10" spans="1:14" s="10" customFormat="1" ht="24.75" customHeight="1">
      <c r="A10" s="7" t="s">
        <v>57</v>
      </c>
      <c r="B10" s="9" t="s">
        <v>58</v>
      </c>
      <c r="C10" s="7" t="s">
        <v>79</v>
      </c>
      <c r="D10" s="7" t="s">
        <v>33</v>
      </c>
      <c r="E10" s="7" t="s">
        <v>80</v>
      </c>
      <c r="F10" s="7" t="s">
        <v>81</v>
      </c>
      <c r="G10" s="7" t="s">
        <v>40</v>
      </c>
      <c r="H10" s="7"/>
      <c r="I10" s="11">
        <f t="shared" si="0"/>
        <v>62</v>
      </c>
      <c r="J10" s="11"/>
      <c r="K10" s="11">
        <f t="shared" si="1"/>
        <v>62</v>
      </c>
      <c r="L10" s="7">
        <v>8</v>
      </c>
      <c r="M10" s="7" t="s">
        <v>37</v>
      </c>
      <c r="N10" s="7"/>
    </row>
    <row r="11" spans="1:14" s="10" customFormat="1" ht="24.75" customHeight="1">
      <c r="A11" s="7" t="s">
        <v>57</v>
      </c>
      <c r="B11" s="9" t="s">
        <v>58</v>
      </c>
      <c r="C11" s="7" t="s">
        <v>82</v>
      </c>
      <c r="D11" s="7" t="s">
        <v>33</v>
      </c>
      <c r="E11" s="7" t="s">
        <v>83</v>
      </c>
      <c r="F11" s="7" t="s">
        <v>84</v>
      </c>
      <c r="G11" s="7" t="s">
        <v>40</v>
      </c>
      <c r="H11" s="7"/>
      <c r="I11" s="11">
        <f t="shared" si="0"/>
        <v>61.666666666666664</v>
      </c>
      <c r="J11" s="11"/>
      <c r="K11" s="11">
        <f t="shared" si="1"/>
        <v>61.666666666666664</v>
      </c>
      <c r="L11" s="7">
        <v>9</v>
      </c>
      <c r="M11" s="7" t="s">
        <v>37</v>
      </c>
      <c r="N11" s="7"/>
    </row>
    <row r="12" spans="1:14" s="10" customFormat="1" ht="24.75" customHeight="1">
      <c r="A12" s="7" t="s">
        <v>57</v>
      </c>
      <c r="B12" s="9" t="s">
        <v>58</v>
      </c>
      <c r="C12" s="7" t="s">
        <v>85</v>
      </c>
      <c r="D12" s="7" t="s">
        <v>33</v>
      </c>
      <c r="E12" s="7" t="s">
        <v>86</v>
      </c>
      <c r="F12" s="7" t="s">
        <v>41</v>
      </c>
      <c r="G12" s="7" t="s">
        <v>40</v>
      </c>
      <c r="H12" s="7"/>
      <c r="I12" s="11">
        <f t="shared" si="0"/>
        <v>57.666666666666664</v>
      </c>
      <c r="J12" s="11"/>
      <c r="K12" s="11">
        <f t="shared" si="1"/>
        <v>57.666666666666664</v>
      </c>
      <c r="L12" s="7">
        <v>10</v>
      </c>
      <c r="M12" s="7" t="s">
        <v>37</v>
      </c>
      <c r="N12" s="7"/>
    </row>
    <row r="13" spans="1:14" s="10" customFormat="1" ht="24.75" customHeight="1">
      <c r="A13" s="7" t="s">
        <v>57</v>
      </c>
      <c r="B13" s="9" t="s">
        <v>58</v>
      </c>
      <c r="C13" s="7" t="s">
        <v>87</v>
      </c>
      <c r="D13" s="7" t="s">
        <v>21</v>
      </c>
      <c r="E13" s="7" t="s">
        <v>88</v>
      </c>
      <c r="F13" s="7" t="s">
        <v>89</v>
      </c>
      <c r="G13" s="7" t="s">
        <v>40</v>
      </c>
      <c r="H13" s="7"/>
      <c r="I13" s="11">
        <f t="shared" si="0"/>
        <v>57.333333333333336</v>
      </c>
      <c r="J13" s="11"/>
      <c r="K13" s="11">
        <f t="shared" si="1"/>
        <v>57.333333333333336</v>
      </c>
      <c r="L13" s="7">
        <v>11</v>
      </c>
      <c r="M13" s="7" t="s">
        <v>37</v>
      </c>
      <c r="N13" s="7"/>
    </row>
    <row r="14" spans="1:14" s="10" customFormat="1" ht="24.75" customHeight="1">
      <c r="A14" s="7" t="s">
        <v>57</v>
      </c>
      <c r="B14" s="9" t="s">
        <v>58</v>
      </c>
      <c r="C14" s="7" t="s">
        <v>90</v>
      </c>
      <c r="D14" s="7" t="s">
        <v>33</v>
      </c>
      <c r="E14" s="7" t="s">
        <v>91</v>
      </c>
      <c r="F14" s="7" t="s">
        <v>92</v>
      </c>
      <c r="G14" s="7" t="s">
        <v>40</v>
      </c>
      <c r="H14" s="7"/>
      <c r="I14" s="11">
        <f t="shared" si="0"/>
        <v>55.666666666666664</v>
      </c>
      <c r="J14" s="11"/>
      <c r="K14" s="11">
        <f t="shared" si="1"/>
        <v>55.666666666666664</v>
      </c>
      <c r="L14" s="7">
        <v>12</v>
      </c>
      <c r="M14" s="7" t="s">
        <v>37</v>
      </c>
      <c r="N14" s="7"/>
    </row>
  </sheetData>
  <sheetProtection/>
  <mergeCells count="1">
    <mergeCell ref="A1:N1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7.57421875" style="0" customWidth="1"/>
    <col min="3" max="3" width="15.28125" style="0" customWidth="1"/>
    <col min="4" max="4" width="5.421875" style="0" customWidth="1"/>
    <col min="5" max="5" width="19.421875" style="0" customWidth="1"/>
    <col min="6" max="6" width="7.140625" style="0" customWidth="1"/>
    <col min="7" max="7" width="6.57421875" style="0" customWidth="1"/>
    <col min="8" max="8" width="5.28125" style="0" customWidth="1"/>
    <col min="10" max="10" width="5.8515625" style="0" customWidth="1"/>
    <col min="12" max="12" width="5.421875" style="0" customWidth="1"/>
  </cols>
  <sheetData>
    <row r="1" spans="1:14" ht="33.75" customHeight="1">
      <c r="A1" s="16" t="s">
        <v>93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4.75" customHeight="1">
      <c r="A2" s="7" t="s">
        <v>23</v>
      </c>
      <c r="B2" s="7" t="s">
        <v>24</v>
      </c>
      <c r="C2" s="7" t="s">
        <v>25</v>
      </c>
      <c r="D2" s="7" t="s">
        <v>26</v>
      </c>
      <c r="E2" s="7" t="s">
        <v>27</v>
      </c>
      <c r="F2" s="7" t="s">
        <v>28</v>
      </c>
      <c r="G2" s="7" t="s">
        <v>29</v>
      </c>
      <c r="H2" s="7" t="s">
        <v>30</v>
      </c>
      <c r="I2" s="7" t="s">
        <v>44</v>
      </c>
      <c r="J2" s="7" t="s">
        <v>45</v>
      </c>
      <c r="K2" s="7" t="s">
        <v>46</v>
      </c>
      <c r="L2" s="7" t="s">
        <v>31</v>
      </c>
      <c r="M2" s="7" t="s">
        <v>32</v>
      </c>
      <c r="N2" s="7" t="s">
        <v>47</v>
      </c>
    </row>
    <row r="3" spans="1:14" ht="24.75" customHeight="1">
      <c r="A3" s="7" t="s">
        <v>94</v>
      </c>
      <c r="B3" s="9" t="s">
        <v>58</v>
      </c>
      <c r="C3" s="7" t="s">
        <v>95</v>
      </c>
      <c r="D3" s="7" t="s">
        <v>33</v>
      </c>
      <c r="E3" s="7" t="s">
        <v>96</v>
      </c>
      <c r="F3" s="7" t="s">
        <v>97</v>
      </c>
      <c r="G3" s="7" t="s">
        <v>40</v>
      </c>
      <c r="H3" s="7"/>
      <c r="I3" s="11">
        <f aca="true" t="shared" si="0" ref="I3:I8">F3/1.5</f>
        <v>71.33333333333333</v>
      </c>
      <c r="J3" s="11"/>
      <c r="K3" s="11">
        <f aca="true" t="shared" si="1" ref="K3:K8">I3+J3</f>
        <v>71.33333333333333</v>
      </c>
      <c r="L3" s="7">
        <v>1</v>
      </c>
      <c r="M3" s="7" t="s">
        <v>37</v>
      </c>
      <c r="N3" s="9" t="s">
        <v>181</v>
      </c>
    </row>
    <row r="4" spans="1:14" ht="24.75" customHeight="1">
      <c r="A4" s="7" t="s">
        <v>94</v>
      </c>
      <c r="B4" s="9" t="s">
        <v>58</v>
      </c>
      <c r="C4" s="7" t="s">
        <v>98</v>
      </c>
      <c r="D4" s="7" t="s">
        <v>33</v>
      </c>
      <c r="E4" s="7" t="s">
        <v>99</v>
      </c>
      <c r="F4" s="7" t="s">
        <v>100</v>
      </c>
      <c r="G4" s="7" t="s">
        <v>40</v>
      </c>
      <c r="H4" s="7"/>
      <c r="I4" s="11">
        <f t="shared" si="0"/>
        <v>69.33333333333333</v>
      </c>
      <c r="J4" s="11"/>
      <c r="K4" s="11">
        <f t="shared" si="1"/>
        <v>69.33333333333333</v>
      </c>
      <c r="L4" s="7">
        <v>2</v>
      </c>
      <c r="M4" s="7" t="s">
        <v>37</v>
      </c>
      <c r="N4" s="9" t="s">
        <v>181</v>
      </c>
    </row>
    <row r="5" spans="1:14" ht="24.75" customHeight="1">
      <c r="A5" s="7" t="s">
        <v>94</v>
      </c>
      <c r="B5" s="9" t="s">
        <v>58</v>
      </c>
      <c r="C5" s="7" t="s">
        <v>101</v>
      </c>
      <c r="D5" s="7" t="s">
        <v>33</v>
      </c>
      <c r="E5" s="7" t="s">
        <v>102</v>
      </c>
      <c r="F5" s="7" t="s">
        <v>70</v>
      </c>
      <c r="G5" s="7" t="s">
        <v>40</v>
      </c>
      <c r="H5" s="7"/>
      <c r="I5" s="11">
        <f t="shared" si="0"/>
        <v>69</v>
      </c>
      <c r="J5" s="11"/>
      <c r="K5" s="11">
        <f t="shared" si="1"/>
        <v>69</v>
      </c>
      <c r="L5" s="7">
        <v>3</v>
      </c>
      <c r="M5" s="7" t="s">
        <v>37</v>
      </c>
      <c r="N5" s="9" t="s">
        <v>181</v>
      </c>
    </row>
    <row r="6" spans="1:14" ht="24.75" customHeight="1">
      <c r="A6" s="7" t="s">
        <v>94</v>
      </c>
      <c r="B6" s="9" t="s">
        <v>58</v>
      </c>
      <c r="C6" s="7" t="s">
        <v>103</v>
      </c>
      <c r="D6" s="7" t="s">
        <v>33</v>
      </c>
      <c r="E6" s="7" t="s">
        <v>104</v>
      </c>
      <c r="F6" s="7" t="s">
        <v>105</v>
      </c>
      <c r="G6" s="7" t="s">
        <v>40</v>
      </c>
      <c r="H6" s="7"/>
      <c r="I6" s="11">
        <f t="shared" si="0"/>
        <v>64</v>
      </c>
      <c r="J6" s="11"/>
      <c r="K6" s="11">
        <f t="shared" si="1"/>
        <v>64</v>
      </c>
      <c r="L6" s="7">
        <v>4</v>
      </c>
      <c r="M6" s="7" t="s">
        <v>37</v>
      </c>
      <c r="N6" s="7"/>
    </row>
    <row r="7" spans="1:14" ht="24.75" customHeight="1">
      <c r="A7" s="7" t="s">
        <v>94</v>
      </c>
      <c r="B7" s="9" t="s">
        <v>58</v>
      </c>
      <c r="C7" s="7" t="s">
        <v>106</v>
      </c>
      <c r="D7" s="7" t="s">
        <v>33</v>
      </c>
      <c r="E7" s="7" t="s">
        <v>107</v>
      </c>
      <c r="F7" s="7" t="s">
        <v>84</v>
      </c>
      <c r="G7" s="7" t="s">
        <v>40</v>
      </c>
      <c r="H7" s="7"/>
      <c r="I7" s="11">
        <f t="shared" si="0"/>
        <v>61.666666666666664</v>
      </c>
      <c r="J7" s="11"/>
      <c r="K7" s="11">
        <f t="shared" si="1"/>
        <v>61.666666666666664</v>
      </c>
      <c r="L7" s="7">
        <v>5</v>
      </c>
      <c r="M7" s="7" t="s">
        <v>37</v>
      </c>
      <c r="N7" s="7"/>
    </row>
    <row r="8" spans="1:14" ht="24.75" customHeight="1">
      <c r="A8" s="7" t="s">
        <v>94</v>
      </c>
      <c r="B8" s="9" t="s">
        <v>58</v>
      </c>
      <c r="C8" s="7" t="s">
        <v>108</v>
      </c>
      <c r="D8" s="7" t="s">
        <v>33</v>
      </c>
      <c r="E8" s="7" t="s">
        <v>109</v>
      </c>
      <c r="F8" s="7" t="s">
        <v>110</v>
      </c>
      <c r="G8" s="7" t="s">
        <v>40</v>
      </c>
      <c r="H8" s="7"/>
      <c r="I8" s="11">
        <f t="shared" si="0"/>
        <v>57</v>
      </c>
      <c r="J8" s="11"/>
      <c r="K8" s="11">
        <f t="shared" si="1"/>
        <v>57</v>
      </c>
      <c r="L8" s="7">
        <v>6</v>
      </c>
      <c r="M8" s="7" t="s">
        <v>37</v>
      </c>
      <c r="N8" s="7"/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7.28125" style="0" customWidth="1"/>
    <col min="3" max="3" width="13.7109375" style="0" customWidth="1"/>
    <col min="4" max="4" width="5.421875" style="0" customWidth="1"/>
    <col min="5" max="5" width="19.57421875" style="0" customWidth="1"/>
    <col min="6" max="6" width="6.57421875" style="0" customWidth="1"/>
    <col min="7" max="7" width="5.28125" style="0" customWidth="1"/>
    <col min="8" max="8" width="5.8515625" style="0" customWidth="1"/>
    <col min="10" max="10" width="5.8515625" style="0" customWidth="1"/>
    <col min="12" max="12" width="5.28125" style="0" customWidth="1"/>
  </cols>
  <sheetData>
    <row r="1" spans="1:14" ht="20.25">
      <c r="A1" s="16" t="s">
        <v>111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0" customFormat="1" ht="24.75" customHeight="1">
      <c r="A2" s="7" t="s">
        <v>23</v>
      </c>
      <c r="B2" s="7" t="s">
        <v>24</v>
      </c>
      <c r="C2" s="7" t="s">
        <v>25</v>
      </c>
      <c r="D2" s="7" t="s">
        <v>26</v>
      </c>
      <c r="E2" s="7" t="s">
        <v>27</v>
      </c>
      <c r="F2" s="7" t="s">
        <v>28</v>
      </c>
      <c r="G2" s="7" t="s">
        <v>29</v>
      </c>
      <c r="H2" s="7" t="s">
        <v>30</v>
      </c>
      <c r="I2" s="7" t="s">
        <v>44</v>
      </c>
      <c r="J2" s="7" t="s">
        <v>45</v>
      </c>
      <c r="K2" s="7" t="s">
        <v>46</v>
      </c>
      <c r="L2" s="7" t="s">
        <v>31</v>
      </c>
      <c r="M2" s="7" t="s">
        <v>32</v>
      </c>
      <c r="N2" s="7" t="s">
        <v>47</v>
      </c>
    </row>
    <row r="3" spans="1:14" s="10" customFormat="1" ht="24.75" customHeight="1">
      <c r="A3" s="7" t="s">
        <v>112</v>
      </c>
      <c r="B3" s="9" t="s">
        <v>58</v>
      </c>
      <c r="C3" s="7" t="s">
        <v>113</v>
      </c>
      <c r="D3" s="7" t="s">
        <v>21</v>
      </c>
      <c r="E3" s="7" t="s">
        <v>114</v>
      </c>
      <c r="F3" s="7" t="s">
        <v>115</v>
      </c>
      <c r="G3" s="7" t="s">
        <v>40</v>
      </c>
      <c r="H3" s="7"/>
      <c r="I3" s="11">
        <f>F3/1.5</f>
        <v>71.66666666666667</v>
      </c>
      <c r="J3" s="11"/>
      <c r="K3" s="11">
        <f>I3+J3</f>
        <v>71.66666666666667</v>
      </c>
      <c r="L3" s="7">
        <v>1</v>
      </c>
      <c r="M3" s="7" t="s">
        <v>55</v>
      </c>
      <c r="N3" s="9" t="s">
        <v>181</v>
      </c>
    </row>
    <row r="4" spans="1:14" s="10" customFormat="1" ht="24.75" customHeight="1">
      <c r="A4" s="7" t="s">
        <v>112</v>
      </c>
      <c r="B4" s="9" t="s">
        <v>58</v>
      </c>
      <c r="C4" s="7" t="s">
        <v>116</v>
      </c>
      <c r="D4" s="7" t="s">
        <v>33</v>
      </c>
      <c r="E4" s="7" t="s">
        <v>117</v>
      </c>
      <c r="F4" s="7" t="s">
        <v>89</v>
      </c>
      <c r="G4" s="7" t="s">
        <v>40</v>
      </c>
      <c r="H4" s="7"/>
      <c r="I4" s="11">
        <f aca="true" t="shared" si="0" ref="I4:I10">F4/1.5</f>
        <v>57.333333333333336</v>
      </c>
      <c r="J4" s="11"/>
      <c r="K4" s="11">
        <f aca="true" t="shared" si="1" ref="K4:K10">I4+J4</f>
        <v>57.333333333333336</v>
      </c>
      <c r="L4" s="7">
        <v>2</v>
      </c>
      <c r="M4" s="7" t="s">
        <v>37</v>
      </c>
      <c r="N4" s="9" t="s">
        <v>181</v>
      </c>
    </row>
    <row r="5" spans="1:14" s="10" customFormat="1" ht="24.75" customHeight="1">
      <c r="A5" s="7" t="s">
        <v>112</v>
      </c>
      <c r="B5" s="9" t="s">
        <v>58</v>
      </c>
      <c r="C5" s="7" t="s">
        <v>118</v>
      </c>
      <c r="D5" s="7" t="s">
        <v>21</v>
      </c>
      <c r="E5" s="7" t="s">
        <v>119</v>
      </c>
      <c r="F5" s="7" t="s">
        <v>120</v>
      </c>
      <c r="G5" s="7" t="s">
        <v>40</v>
      </c>
      <c r="H5" s="7"/>
      <c r="I5" s="11">
        <f t="shared" si="0"/>
        <v>51</v>
      </c>
      <c r="J5" s="11"/>
      <c r="K5" s="11">
        <f t="shared" si="1"/>
        <v>51</v>
      </c>
      <c r="L5" s="7">
        <v>3</v>
      </c>
      <c r="M5" s="7" t="s">
        <v>55</v>
      </c>
      <c r="N5" s="9" t="s">
        <v>181</v>
      </c>
    </row>
    <row r="6" spans="1:14" s="10" customFormat="1" ht="24.75" customHeight="1">
      <c r="A6" s="7" t="s">
        <v>112</v>
      </c>
      <c r="B6" s="9" t="s">
        <v>58</v>
      </c>
      <c r="C6" s="7" t="s">
        <v>121</v>
      </c>
      <c r="D6" s="7" t="s">
        <v>21</v>
      </c>
      <c r="E6" s="7" t="s">
        <v>122</v>
      </c>
      <c r="F6" s="7" t="s">
        <v>123</v>
      </c>
      <c r="G6" s="7" t="s">
        <v>40</v>
      </c>
      <c r="H6" s="7"/>
      <c r="I6" s="11">
        <f t="shared" si="0"/>
        <v>44.666666666666664</v>
      </c>
      <c r="J6" s="11"/>
      <c r="K6" s="11">
        <f t="shared" si="1"/>
        <v>44.666666666666664</v>
      </c>
      <c r="L6" s="7">
        <v>4</v>
      </c>
      <c r="M6" s="7" t="s">
        <v>55</v>
      </c>
      <c r="N6" s="7"/>
    </row>
    <row r="7" spans="1:14" s="10" customFormat="1" ht="24.75" customHeight="1">
      <c r="A7" s="7" t="s">
        <v>112</v>
      </c>
      <c r="B7" s="9" t="s">
        <v>58</v>
      </c>
      <c r="C7" s="7" t="s">
        <v>124</v>
      </c>
      <c r="D7" s="7" t="s">
        <v>21</v>
      </c>
      <c r="E7" s="7" t="s">
        <v>125</v>
      </c>
      <c r="F7" s="7" t="s">
        <v>126</v>
      </c>
      <c r="G7" s="7" t="s">
        <v>40</v>
      </c>
      <c r="H7" s="7"/>
      <c r="I7" s="11">
        <f t="shared" si="0"/>
        <v>43.333333333333336</v>
      </c>
      <c r="J7" s="11"/>
      <c r="K7" s="11">
        <f t="shared" si="1"/>
        <v>43.333333333333336</v>
      </c>
      <c r="L7" s="7">
        <v>5</v>
      </c>
      <c r="M7" s="7" t="s">
        <v>55</v>
      </c>
      <c r="N7" s="7"/>
    </row>
    <row r="8" spans="1:14" s="10" customFormat="1" ht="24.75" customHeight="1">
      <c r="A8" s="7" t="s">
        <v>112</v>
      </c>
      <c r="B8" s="9" t="s">
        <v>58</v>
      </c>
      <c r="C8" s="7" t="s">
        <v>127</v>
      </c>
      <c r="D8" s="7" t="s">
        <v>21</v>
      </c>
      <c r="E8" s="7" t="s">
        <v>128</v>
      </c>
      <c r="F8" s="7" t="s">
        <v>129</v>
      </c>
      <c r="G8" s="7" t="s">
        <v>40</v>
      </c>
      <c r="H8" s="7"/>
      <c r="I8" s="11">
        <f t="shared" si="0"/>
        <v>41.666666666666664</v>
      </c>
      <c r="J8" s="11"/>
      <c r="K8" s="11">
        <f t="shared" si="1"/>
        <v>41.666666666666664</v>
      </c>
      <c r="L8" s="7">
        <v>6</v>
      </c>
      <c r="M8" s="7" t="s">
        <v>55</v>
      </c>
      <c r="N8" s="7"/>
    </row>
    <row r="9" spans="1:14" s="10" customFormat="1" ht="24.75" customHeight="1">
      <c r="A9" s="7" t="s">
        <v>112</v>
      </c>
      <c r="B9" s="9" t="s">
        <v>58</v>
      </c>
      <c r="C9" s="7" t="s">
        <v>130</v>
      </c>
      <c r="D9" s="7" t="s">
        <v>21</v>
      </c>
      <c r="E9" s="7" t="s">
        <v>131</v>
      </c>
      <c r="F9" s="7" t="s">
        <v>132</v>
      </c>
      <c r="G9" s="7" t="s">
        <v>40</v>
      </c>
      <c r="H9" s="7"/>
      <c r="I9" s="11">
        <f t="shared" si="0"/>
        <v>41</v>
      </c>
      <c r="J9" s="11"/>
      <c r="K9" s="11">
        <f t="shared" si="1"/>
        <v>41</v>
      </c>
      <c r="L9" s="7">
        <v>7</v>
      </c>
      <c r="M9" s="7" t="s">
        <v>55</v>
      </c>
      <c r="N9" s="7"/>
    </row>
    <row r="10" spans="1:14" s="10" customFormat="1" ht="24.75" customHeight="1">
      <c r="A10" s="7" t="s">
        <v>112</v>
      </c>
      <c r="B10" s="9" t="s">
        <v>58</v>
      </c>
      <c r="C10" s="7" t="s">
        <v>133</v>
      </c>
      <c r="D10" s="7" t="s">
        <v>21</v>
      </c>
      <c r="E10" s="7" t="s">
        <v>134</v>
      </c>
      <c r="F10" s="7" t="s">
        <v>135</v>
      </c>
      <c r="G10" s="7" t="s">
        <v>40</v>
      </c>
      <c r="H10" s="7"/>
      <c r="I10" s="11">
        <f t="shared" si="0"/>
        <v>40.333333333333336</v>
      </c>
      <c r="J10" s="11"/>
      <c r="K10" s="11">
        <f t="shared" si="1"/>
        <v>40.333333333333336</v>
      </c>
      <c r="L10" s="7">
        <v>8</v>
      </c>
      <c r="M10" s="7" t="s">
        <v>55</v>
      </c>
      <c r="N10" s="7"/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2.8515625" style="0" customWidth="1"/>
    <col min="3" max="3" width="13.7109375" style="0" customWidth="1"/>
    <col min="4" max="4" width="4.421875" style="0" customWidth="1"/>
    <col min="5" max="5" width="20.140625" style="0" customWidth="1"/>
    <col min="6" max="6" width="7.57421875" style="0" customWidth="1"/>
    <col min="7" max="7" width="6.140625" style="0" customWidth="1"/>
    <col min="8" max="8" width="5.140625" style="0" customWidth="1"/>
    <col min="9" max="9" width="8.00390625" style="0" customWidth="1"/>
    <col min="10" max="10" width="5.28125" style="0" customWidth="1"/>
    <col min="12" max="12" width="5.57421875" style="0" customWidth="1"/>
  </cols>
  <sheetData>
    <row r="1" spans="1:14" ht="20.25">
      <c r="A1" s="16" t="s">
        <v>136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0" customFormat="1" ht="24.75" customHeight="1">
      <c r="A2" s="7" t="s">
        <v>23</v>
      </c>
      <c r="B2" s="7" t="s">
        <v>24</v>
      </c>
      <c r="C2" s="7" t="s">
        <v>25</v>
      </c>
      <c r="D2" s="7" t="s">
        <v>26</v>
      </c>
      <c r="E2" s="7" t="s">
        <v>27</v>
      </c>
      <c r="F2" s="7" t="s">
        <v>28</v>
      </c>
      <c r="G2" s="7" t="s">
        <v>29</v>
      </c>
      <c r="H2" s="7" t="s">
        <v>30</v>
      </c>
      <c r="I2" s="7" t="s">
        <v>44</v>
      </c>
      <c r="J2" s="7" t="s">
        <v>45</v>
      </c>
      <c r="K2" s="7" t="s">
        <v>46</v>
      </c>
      <c r="L2" s="7" t="s">
        <v>31</v>
      </c>
      <c r="M2" s="7" t="s">
        <v>32</v>
      </c>
      <c r="N2" s="7" t="s">
        <v>47</v>
      </c>
    </row>
    <row r="3" spans="1:14" s="10" customFormat="1" ht="36.75" customHeight="1">
      <c r="A3" s="7" t="s">
        <v>137</v>
      </c>
      <c r="B3" s="9" t="s">
        <v>58</v>
      </c>
      <c r="C3" s="7" t="s">
        <v>142</v>
      </c>
      <c r="D3" s="7" t="s">
        <v>33</v>
      </c>
      <c r="E3" s="7" t="s">
        <v>143</v>
      </c>
      <c r="F3" s="7" t="s">
        <v>144</v>
      </c>
      <c r="G3" s="7" t="s">
        <v>145</v>
      </c>
      <c r="H3" s="7">
        <f>F3*0.4+G3*0.6</f>
        <v>72.1</v>
      </c>
      <c r="I3" s="11">
        <f>H3/1.5</f>
        <v>48.06666666666666</v>
      </c>
      <c r="J3" s="7"/>
      <c r="K3" s="7">
        <v>48.067</v>
      </c>
      <c r="L3" s="7"/>
      <c r="M3" s="7" t="s">
        <v>37</v>
      </c>
      <c r="N3" s="9" t="s">
        <v>208</v>
      </c>
    </row>
    <row r="4" spans="1:14" s="10" customFormat="1" ht="24.75" customHeight="1">
      <c r="A4" s="7" t="s">
        <v>137</v>
      </c>
      <c r="B4" s="9" t="s">
        <v>58</v>
      </c>
      <c r="C4" s="7" t="s">
        <v>138</v>
      </c>
      <c r="D4" s="7" t="s">
        <v>33</v>
      </c>
      <c r="E4" s="7" t="s">
        <v>139</v>
      </c>
      <c r="F4" s="7" t="s">
        <v>140</v>
      </c>
      <c r="G4" s="7" t="s">
        <v>141</v>
      </c>
      <c r="H4" s="7">
        <f>F4*0.4+G4*0.6</f>
        <v>72.1</v>
      </c>
      <c r="I4" s="11">
        <f>H4/1.5</f>
        <v>48.06666666666666</v>
      </c>
      <c r="J4" s="7"/>
      <c r="K4" s="7">
        <v>48.067</v>
      </c>
      <c r="L4" s="7"/>
      <c r="M4" s="7" t="s">
        <v>37</v>
      </c>
      <c r="N4" s="7"/>
    </row>
    <row r="5" spans="1:14" s="10" customFormat="1" ht="24.75" customHeight="1">
      <c r="A5" s="7" t="s">
        <v>137</v>
      </c>
      <c r="B5" s="9" t="s">
        <v>58</v>
      </c>
      <c r="C5" s="7" t="s">
        <v>149</v>
      </c>
      <c r="D5" s="7" t="s">
        <v>33</v>
      </c>
      <c r="E5" s="7" t="s">
        <v>150</v>
      </c>
      <c r="F5" s="7" t="s">
        <v>40</v>
      </c>
      <c r="G5" s="7" t="s">
        <v>40</v>
      </c>
      <c r="H5" s="7">
        <f>F5*0.4+G5*0.6</f>
        <v>0</v>
      </c>
      <c r="I5" s="11">
        <f>H5/1.5</f>
        <v>0</v>
      </c>
      <c r="J5" s="7"/>
      <c r="K5" s="7">
        <v>0</v>
      </c>
      <c r="L5" s="7"/>
      <c r="M5" s="7" t="s">
        <v>37</v>
      </c>
      <c r="N5" s="7"/>
    </row>
    <row r="6" spans="1:14" s="10" customFormat="1" ht="24.75" customHeight="1">
      <c r="A6" s="8" t="s">
        <v>212</v>
      </c>
      <c r="B6" s="9" t="s">
        <v>58</v>
      </c>
      <c r="C6" s="7" t="s">
        <v>146</v>
      </c>
      <c r="D6" s="7" t="s">
        <v>21</v>
      </c>
      <c r="E6" s="7" t="s">
        <v>147</v>
      </c>
      <c r="F6" s="7" t="s">
        <v>148</v>
      </c>
      <c r="G6" s="7" t="s">
        <v>40</v>
      </c>
      <c r="H6" s="7">
        <f>F6*0.4+G6*0.6</f>
        <v>24.400000000000002</v>
      </c>
      <c r="I6" s="11">
        <f>H6/1.5</f>
        <v>16.26666666666667</v>
      </c>
      <c r="J6" s="7"/>
      <c r="K6" s="7">
        <v>16.267</v>
      </c>
      <c r="L6" s="7"/>
      <c r="M6" s="7" t="s">
        <v>37</v>
      </c>
      <c r="N6" s="9" t="s">
        <v>208</v>
      </c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E13" sqref="E13"/>
    </sheetView>
  </sheetViews>
  <sheetFormatPr defaultColWidth="9.140625" defaultRowHeight="12.75"/>
  <cols>
    <col min="2" max="2" width="6.00390625" style="0" customWidth="1"/>
    <col min="3" max="3" width="13.8515625" style="0" customWidth="1"/>
    <col min="4" max="4" width="6.140625" style="0" customWidth="1"/>
    <col min="5" max="5" width="21.421875" style="0" customWidth="1"/>
    <col min="6" max="6" width="6.00390625" style="0" customWidth="1"/>
    <col min="7" max="7" width="6.421875" style="0" customWidth="1"/>
    <col min="8" max="8" width="6.7109375" style="0" customWidth="1"/>
    <col min="10" max="10" width="6.00390625" style="0" customWidth="1"/>
    <col min="11" max="11" width="5.8515625" style="0" customWidth="1"/>
    <col min="12" max="12" width="5.00390625" style="0" customWidth="1"/>
    <col min="14" max="14" width="12.421875" style="0" customWidth="1"/>
  </cols>
  <sheetData>
    <row r="1" spans="1:14" ht="20.25">
      <c r="A1" s="16" t="s">
        <v>151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0" customFormat="1" ht="24.75" customHeight="1">
      <c r="A2" s="7" t="s">
        <v>23</v>
      </c>
      <c r="B2" s="7" t="s">
        <v>24</v>
      </c>
      <c r="C2" s="7" t="s">
        <v>25</v>
      </c>
      <c r="D2" s="7" t="s">
        <v>26</v>
      </c>
      <c r="E2" s="7" t="s">
        <v>27</v>
      </c>
      <c r="F2" s="7" t="s">
        <v>28</v>
      </c>
      <c r="G2" s="7" t="s">
        <v>29</v>
      </c>
      <c r="H2" s="7" t="s">
        <v>30</v>
      </c>
      <c r="I2" s="7" t="s">
        <v>44</v>
      </c>
      <c r="J2" s="7" t="s">
        <v>45</v>
      </c>
      <c r="K2" s="7" t="s">
        <v>46</v>
      </c>
      <c r="L2" s="7" t="s">
        <v>31</v>
      </c>
      <c r="M2" s="7" t="s">
        <v>32</v>
      </c>
      <c r="N2" s="7" t="s">
        <v>47</v>
      </c>
    </row>
    <row r="3" spans="1:14" s="10" customFormat="1" ht="24.75" customHeight="1">
      <c r="A3" s="7" t="s">
        <v>152</v>
      </c>
      <c r="B3" s="8" t="s">
        <v>209</v>
      </c>
      <c r="C3" s="7" t="s">
        <v>153</v>
      </c>
      <c r="D3" s="7" t="s">
        <v>33</v>
      </c>
      <c r="E3" s="7" t="s">
        <v>154</v>
      </c>
      <c r="F3" s="7" t="s">
        <v>40</v>
      </c>
      <c r="G3" s="7" t="s">
        <v>40</v>
      </c>
      <c r="H3" s="7"/>
      <c r="I3" s="7"/>
      <c r="J3" s="7"/>
      <c r="K3" s="7"/>
      <c r="L3" s="7">
        <v>1</v>
      </c>
      <c r="M3" s="7" t="s">
        <v>155</v>
      </c>
      <c r="N3" s="9" t="s">
        <v>210</v>
      </c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F16" sqref="F16"/>
    </sheetView>
  </sheetViews>
  <sheetFormatPr defaultColWidth="9.140625" defaultRowHeight="12.75"/>
  <cols>
    <col min="2" max="2" width="7.00390625" style="0" customWidth="1"/>
    <col min="3" max="3" width="13.140625" style="0" customWidth="1"/>
    <col min="4" max="4" width="5.28125" style="0" customWidth="1"/>
    <col min="5" max="5" width="20.7109375" style="0" customWidth="1"/>
    <col min="6" max="6" width="9.421875" style="0" customWidth="1"/>
    <col min="7" max="7" width="6.57421875" style="0" customWidth="1"/>
    <col min="8" max="8" width="5.7109375" style="0" customWidth="1"/>
    <col min="10" max="10" width="4.28125" style="0" customWidth="1"/>
    <col min="11" max="11" width="6.8515625" style="0" customWidth="1"/>
    <col min="12" max="12" width="4.421875" style="0" customWidth="1"/>
    <col min="13" max="13" width="6.7109375" style="0" customWidth="1"/>
    <col min="14" max="14" width="14.421875" style="0" customWidth="1"/>
  </cols>
  <sheetData>
    <row r="1" spans="1:14" ht="20.25">
      <c r="A1" s="16" t="s">
        <v>156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0" customFormat="1" ht="24.75" customHeight="1">
      <c r="A2" s="7" t="s">
        <v>23</v>
      </c>
      <c r="B2" s="7" t="s">
        <v>24</v>
      </c>
      <c r="C2" s="7" t="s">
        <v>25</v>
      </c>
      <c r="D2" s="7" t="s">
        <v>26</v>
      </c>
      <c r="E2" s="7" t="s">
        <v>27</v>
      </c>
      <c r="F2" s="7" t="s">
        <v>28</v>
      </c>
      <c r="G2" s="7" t="s">
        <v>29</v>
      </c>
      <c r="H2" s="7" t="s">
        <v>30</v>
      </c>
      <c r="I2" s="9" t="s">
        <v>157</v>
      </c>
      <c r="J2" s="7" t="s">
        <v>45</v>
      </c>
      <c r="K2" s="7" t="s">
        <v>46</v>
      </c>
      <c r="L2" s="7" t="s">
        <v>31</v>
      </c>
      <c r="M2" s="7" t="s">
        <v>32</v>
      </c>
      <c r="N2" s="7" t="s">
        <v>47</v>
      </c>
    </row>
    <row r="3" spans="1:14" s="10" customFormat="1" ht="24.75" customHeight="1">
      <c r="A3" s="7" t="s">
        <v>158</v>
      </c>
      <c r="B3" s="9" t="s">
        <v>58</v>
      </c>
      <c r="C3" s="7" t="s">
        <v>159</v>
      </c>
      <c r="D3" s="7" t="s">
        <v>21</v>
      </c>
      <c r="E3" s="7" t="s">
        <v>160</v>
      </c>
      <c r="F3" s="7" t="s">
        <v>40</v>
      </c>
      <c r="G3" s="7" t="s">
        <v>40</v>
      </c>
      <c r="H3" s="7"/>
      <c r="I3" s="7"/>
      <c r="J3" s="7"/>
      <c r="K3" s="7"/>
      <c r="L3" s="7">
        <v>1</v>
      </c>
      <c r="M3" s="7" t="s">
        <v>155</v>
      </c>
      <c r="N3" s="9" t="s">
        <v>211</v>
      </c>
    </row>
    <row r="4" spans="1:14" s="10" customFormat="1" ht="24.75" customHeight="1">
      <c r="A4" s="7" t="s">
        <v>158</v>
      </c>
      <c r="B4" s="9" t="s">
        <v>58</v>
      </c>
      <c r="C4" s="7" t="s">
        <v>161</v>
      </c>
      <c r="D4" s="7" t="s">
        <v>21</v>
      </c>
      <c r="E4" s="7" t="s">
        <v>162</v>
      </c>
      <c r="F4" s="7" t="s">
        <v>163</v>
      </c>
      <c r="G4" s="7" t="s">
        <v>78</v>
      </c>
      <c r="H4" s="7">
        <f>F4*0.4+G4*0.6</f>
        <v>91.2</v>
      </c>
      <c r="I4" s="11">
        <f>H4/1.5</f>
        <v>60.800000000000004</v>
      </c>
      <c r="J4" s="11"/>
      <c r="K4" s="11">
        <f>I4+J4</f>
        <v>60.800000000000004</v>
      </c>
      <c r="L4" s="7">
        <v>2</v>
      </c>
      <c r="M4" s="7" t="s">
        <v>37</v>
      </c>
      <c r="N4" s="9" t="s">
        <v>181</v>
      </c>
    </row>
    <row r="5" spans="1:14" s="10" customFormat="1" ht="24.75" customHeight="1">
      <c r="A5" s="7" t="s">
        <v>158</v>
      </c>
      <c r="B5" s="9" t="s">
        <v>58</v>
      </c>
      <c r="C5" s="7" t="s">
        <v>166</v>
      </c>
      <c r="D5" s="7" t="s">
        <v>21</v>
      </c>
      <c r="E5" s="7" t="s">
        <v>167</v>
      </c>
      <c r="F5" s="7" t="s">
        <v>168</v>
      </c>
      <c r="G5" s="7" t="s">
        <v>110</v>
      </c>
      <c r="H5" s="7">
        <f>F5*0.4+G5*0.6</f>
        <v>76.1</v>
      </c>
      <c r="I5" s="11">
        <f>H5/1.5</f>
        <v>50.73333333333333</v>
      </c>
      <c r="J5" s="11"/>
      <c r="K5" s="11">
        <f>I5+J5</f>
        <v>50.73333333333333</v>
      </c>
      <c r="L5" s="7">
        <v>3</v>
      </c>
      <c r="M5" s="7" t="s">
        <v>37</v>
      </c>
      <c r="N5" s="7"/>
    </row>
    <row r="6" spans="1:14" s="10" customFormat="1" ht="24.75" customHeight="1">
      <c r="A6" s="7" t="s">
        <v>158</v>
      </c>
      <c r="B6" s="9" t="s">
        <v>58</v>
      </c>
      <c r="C6" s="7" t="s">
        <v>164</v>
      </c>
      <c r="D6" s="7" t="s">
        <v>21</v>
      </c>
      <c r="E6" s="7" t="s">
        <v>165</v>
      </c>
      <c r="F6" s="7" t="s">
        <v>129</v>
      </c>
      <c r="G6" s="7" t="s">
        <v>43</v>
      </c>
      <c r="H6" s="7">
        <f>F6*0.4+G6*0.6</f>
        <v>74.8</v>
      </c>
      <c r="I6" s="11">
        <f>H6/1.5</f>
        <v>49.86666666666667</v>
      </c>
      <c r="J6" s="11"/>
      <c r="K6" s="11">
        <f>I6+J6</f>
        <v>49.86666666666667</v>
      </c>
      <c r="L6" s="7">
        <v>4</v>
      </c>
      <c r="M6" s="7" t="s">
        <v>37</v>
      </c>
      <c r="N6" s="7"/>
    </row>
    <row r="7" spans="1:14" s="10" customFormat="1" ht="24.75" customHeight="1">
      <c r="A7" s="7" t="s">
        <v>158</v>
      </c>
      <c r="B7" s="9" t="s">
        <v>58</v>
      </c>
      <c r="C7" s="7" t="s">
        <v>169</v>
      </c>
      <c r="D7" s="7" t="s">
        <v>21</v>
      </c>
      <c r="E7" s="7" t="s">
        <v>170</v>
      </c>
      <c r="F7" s="7" t="s">
        <v>40</v>
      </c>
      <c r="G7" s="7" t="s">
        <v>171</v>
      </c>
      <c r="H7" s="7">
        <f>F7*0.4+G7*0.6</f>
        <v>52.5</v>
      </c>
      <c r="I7" s="11">
        <f>H7/1.5</f>
        <v>35</v>
      </c>
      <c r="J7" s="11"/>
      <c r="K7" s="11">
        <f>I7+J7</f>
        <v>35</v>
      </c>
      <c r="L7" s="7">
        <v>5</v>
      </c>
      <c r="M7" s="7" t="s">
        <v>37</v>
      </c>
      <c r="N7" s="7"/>
    </row>
    <row r="8" spans="1:14" s="10" customFormat="1" ht="24.75" customHeight="1">
      <c r="A8" s="7" t="s">
        <v>158</v>
      </c>
      <c r="B8" s="9" t="s">
        <v>58</v>
      </c>
      <c r="C8" s="7" t="s">
        <v>172</v>
      </c>
      <c r="D8" s="7" t="s">
        <v>21</v>
      </c>
      <c r="E8" s="7" t="s">
        <v>173</v>
      </c>
      <c r="F8" s="7" t="s">
        <v>40</v>
      </c>
      <c r="G8" s="7" t="s">
        <v>40</v>
      </c>
      <c r="H8" s="7">
        <f>F8*0.4+G8*0.6</f>
        <v>0</v>
      </c>
      <c r="I8" s="11"/>
      <c r="J8" s="11"/>
      <c r="K8" s="11"/>
      <c r="L8" s="7"/>
      <c r="M8" s="7" t="s">
        <v>37</v>
      </c>
      <c r="N8" s="7"/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0.140625" style="0" customWidth="1"/>
    <col min="2" max="2" width="7.00390625" style="0" customWidth="1"/>
    <col min="3" max="3" width="13.421875" style="0" customWidth="1"/>
    <col min="4" max="4" width="5.421875" style="0" customWidth="1"/>
    <col min="5" max="5" width="19.8515625" style="0" customWidth="1"/>
    <col min="6" max="6" width="7.28125" style="0" customWidth="1"/>
    <col min="7" max="7" width="6.28125" style="0" customWidth="1"/>
    <col min="8" max="8" width="8.8515625" style="0" customWidth="1"/>
    <col min="9" max="9" width="7.28125" style="0" customWidth="1"/>
    <col min="10" max="10" width="5.57421875" style="0" customWidth="1"/>
    <col min="11" max="11" width="6.8515625" style="0" customWidth="1"/>
    <col min="12" max="12" width="5.57421875" style="0" customWidth="1"/>
    <col min="13" max="13" width="7.421875" style="0" customWidth="1"/>
    <col min="14" max="14" width="12.28125" style="0" customWidth="1"/>
  </cols>
  <sheetData>
    <row r="1" spans="1:14" ht="30.75" customHeight="1">
      <c r="A1" s="16" t="s">
        <v>174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4.75" customHeight="1">
      <c r="A2" s="3" t="s">
        <v>23</v>
      </c>
      <c r="B2" s="3" t="s">
        <v>24</v>
      </c>
      <c r="C2" s="3" t="s">
        <v>25</v>
      </c>
      <c r="D2" s="3" t="s">
        <v>26</v>
      </c>
      <c r="E2" s="3" t="s">
        <v>27</v>
      </c>
      <c r="F2" s="3" t="s">
        <v>28</v>
      </c>
      <c r="G2" s="3" t="s">
        <v>29</v>
      </c>
      <c r="H2" s="3" t="s">
        <v>30</v>
      </c>
      <c r="I2" s="4" t="s">
        <v>157</v>
      </c>
      <c r="J2" s="4" t="s">
        <v>175</v>
      </c>
      <c r="K2" s="4" t="s">
        <v>176</v>
      </c>
      <c r="L2" s="3" t="s">
        <v>31</v>
      </c>
      <c r="M2" s="3" t="s">
        <v>32</v>
      </c>
      <c r="N2" s="4" t="s">
        <v>177</v>
      </c>
    </row>
    <row r="3" spans="1:14" ht="24.75" customHeight="1">
      <c r="A3" s="5" t="s">
        <v>178</v>
      </c>
      <c r="B3" s="2" t="s">
        <v>58</v>
      </c>
      <c r="C3" s="1" t="s">
        <v>179</v>
      </c>
      <c r="D3" s="1" t="s">
        <v>33</v>
      </c>
      <c r="E3" s="1" t="s">
        <v>180</v>
      </c>
      <c r="F3" s="1" t="s">
        <v>40</v>
      </c>
      <c r="G3" s="1" t="s">
        <v>40</v>
      </c>
      <c r="H3" s="1">
        <v>0</v>
      </c>
      <c r="I3" s="1"/>
      <c r="J3" s="1"/>
      <c r="K3" s="1"/>
      <c r="L3" s="1">
        <v>1</v>
      </c>
      <c r="M3" s="7" t="s">
        <v>155</v>
      </c>
      <c r="N3" s="4" t="s">
        <v>210</v>
      </c>
    </row>
    <row r="4" spans="1:14" ht="24.75" customHeight="1">
      <c r="A4" s="5" t="s">
        <v>178</v>
      </c>
      <c r="B4" s="2" t="s">
        <v>58</v>
      </c>
      <c r="C4" s="1" t="s">
        <v>182</v>
      </c>
      <c r="D4" s="1" t="s">
        <v>33</v>
      </c>
      <c r="E4" s="1" t="s">
        <v>183</v>
      </c>
      <c r="F4" s="1" t="s">
        <v>40</v>
      </c>
      <c r="G4" s="1" t="s">
        <v>40</v>
      </c>
      <c r="H4" s="1">
        <v>0</v>
      </c>
      <c r="I4" s="1"/>
      <c r="J4" s="1"/>
      <c r="K4" s="1"/>
      <c r="L4" s="1">
        <v>2</v>
      </c>
      <c r="M4" s="7" t="s">
        <v>155</v>
      </c>
      <c r="N4" s="4" t="s">
        <v>181</v>
      </c>
    </row>
    <row r="5" spans="1:14" ht="24.75" customHeight="1">
      <c r="A5" s="5" t="s">
        <v>178</v>
      </c>
      <c r="B5" s="2" t="s">
        <v>58</v>
      </c>
      <c r="C5" s="1" t="s">
        <v>184</v>
      </c>
      <c r="D5" s="1" t="s">
        <v>33</v>
      </c>
      <c r="E5" s="1" t="s">
        <v>185</v>
      </c>
      <c r="F5" s="1" t="s">
        <v>40</v>
      </c>
      <c r="G5" s="1" t="s">
        <v>40</v>
      </c>
      <c r="H5" s="1">
        <v>0</v>
      </c>
      <c r="I5" s="1"/>
      <c r="J5" s="1"/>
      <c r="K5" s="1"/>
      <c r="L5" s="1">
        <v>3</v>
      </c>
      <c r="M5" s="7" t="s">
        <v>155</v>
      </c>
      <c r="N5" s="4" t="s">
        <v>181</v>
      </c>
    </row>
    <row r="6" spans="1:14" ht="24.75" customHeight="1">
      <c r="A6" s="5" t="s">
        <v>178</v>
      </c>
      <c r="B6" s="2" t="s">
        <v>58</v>
      </c>
      <c r="C6" s="1" t="s">
        <v>186</v>
      </c>
      <c r="D6" s="1" t="s">
        <v>33</v>
      </c>
      <c r="E6" s="1" t="s">
        <v>187</v>
      </c>
      <c r="F6" s="1" t="s">
        <v>188</v>
      </c>
      <c r="G6" s="1" t="s">
        <v>105</v>
      </c>
      <c r="H6" s="6">
        <f>F6*0.4+G6*0.6</f>
        <v>93.6</v>
      </c>
      <c r="I6" s="6">
        <f>H6/1.5</f>
        <v>62.4</v>
      </c>
      <c r="J6" s="1"/>
      <c r="K6" s="1">
        <v>62.4</v>
      </c>
      <c r="L6" s="1">
        <v>4</v>
      </c>
      <c r="M6" s="7" t="s">
        <v>37</v>
      </c>
      <c r="N6" s="1"/>
    </row>
    <row r="7" ht="24.75" customHeight="1"/>
    <row r="8" ht="24.75" customHeight="1"/>
    <row r="9" ht="24.75" customHeight="1"/>
  </sheetData>
  <sheetProtection/>
  <mergeCells count="1">
    <mergeCell ref="A1:N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2018-05-15T07:23:07Z</cp:lastPrinted>
  <dcterms:modified xsi:type="dcterms:W3CDTF">2018-05-17T07:44:34Z</dcterms:modified>
  <cp:category/>
  <cp:version/>
  <cp:contentType/>
  <cp:contentStatus/>
</cp:coreProperties>
</file>